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380" windowHeight="8190" tabRatio="500"/>
  </bookViews>
  <sheets>
    <sheet name="Prime pouvoir achat" sheetId="1" r:id="rId1"/>
  </sheets>
  <definedNames>
    <definedName name="_xlnm.Print_Area" localSheetId="0">'Prime pouvoir achat'!$A$1:$H$26</definedName>
  </definedNames>
  <calcPr calcId="124519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/>
  <c r="G21"/>
  <c r="H22"/>
  <c r="E24"/>
  <c r="H20"/>
  <c r="H13"/>
  <c r="H11"/>
  <c r="E25" l="1"/>
  <c r="E16"/>
  <c r="E15"/>
</calcChain>
</file>

<file path=xl/sharedStrings.xml><?xml version="1.0" encoding="utf-8"?>
<sst xmlns="http://schemas.openxmlformats.org/spreadsheetml/2006/main" count="28" uniqueCount="20">
  <si>
    <t>Simulateur de la prime de pouvoir d'achat exceptionnelle des fonctionnaires et agents publics</t>
  </si>
  <si>
    <t>Références :</t>
  </si>
  <si>
    <t>Décret n°2023-702</t>
  </si>
  <si>
    <t>Conditions pour en bénéficier :</t>
  </si>
  <si>
    <t>- avoir été recruté ou nommé par un employeur public avant le 1er janvier 2023;</t>
  </si>
  <si>
    <t>- être toujours en poste au 30 juin 2023</t>
  </si>
  <si>
    <t>- avoir perçu, entre le 1er juillet 2022 et le 30 juin 2023, une rémunération inférieure ou égale à 39 000 € brut, soit 3 250 € brut par mois en moyenne maximum</t>
  </si>
  <si>
    <t>Quotité de travail</t>
  </si>
  <si>
    <t>Nombre de mois rémunérés sur la période allant du 1er juillet 2022 au 30 juin 2023 :</t>
  </si>
  <si>
    <t>Rémunération brute totale sur cette période :</t>
  </si>
  <si>
    <t>Montant de la prime :</t>
  </si>
  <si>
    <t>Cellules à compléter</t>
  </si>
  <si>
    <t>Êtes-vous éligible à la prime? :</t>
  </si>
  <si>
    <t>prorata temps :</t>
  </si>
  <si>
    <t xml:space="preserve">  rémunération de référence :</t>
  </si>
  <si>
    <t>Employeurs simultanés</t>
  </si>
  <si>
    <t>Employeur unique ou successifs</t>
  </si>
  <si>
    <t xml:space="preserve">Simulateur mis à disposition par la FO Enseignement Agricole                                                             Tél : 01 49 55 81-42
Mel: foenseignementagricole@agriculture.gouv.fr
Site : www.foenseignementagricole.fr
</t>
  </si>
  <si>
    <t>N° 1</t>
  </si>
  <si>
    <t>Eventuellemt n°2</t>
  </si>
</sst>
</file>

<file path=xl/styles.xml><?xml version="1.0" encoding="utf-8"?>
<styleSheet xmlns="http://schemas.openxmlformats.org/spreadsheetml/2006/main">
  <numFmts count="4">
    <numFmt numFmtId="164" formatCode="0\ %"/>
    <numFmt numFmtId="165" formatCode="#,##0&quot; €&quot;"/>
    <numFmt numFmtId="175" formatCode="0.000"/>
    <numFmt numFmtId="180" formatCode="#,##0\ &quot;€&quot;"/>
  </numFmts>
  <fonts count="9">
    <font>
      <sz val="11"/>
      <color rgb="FF000000"/>
      <name val="Calibri"/>
      <family val="2"/>
      <charset val="1"/>
    </font>
    <font>
      <sz val="15"/>
      <color rgb="FF000000"/>
      <name val="Times New Roman"/>
      <family val="1"/>
      <charset val="1"/>
    </font>
    <font>
      <u/>
      <sz val="11"/>
      <color rgb="FF0563C1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i/>
      <sz val="10"/>
      <color rgb="FF000000"/>
      <name val="Calibri"/>
      <family val="2"/>
    </font>
    <font>
      <sz val="16"/>
      <color rgb="FF000000"/>
      <name val="Calibri"/>
      <family val="2"/>
      <scheme val="minor"/>
    </font>
    <font>
      <sz val="11"/>
      <color theme="0"/>
      <name val="Calibri"/>
      <family val="2"/>
      <charset val="1"/>
    </font>
    <font>
      <sz val="8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Border="0" applyProtection="0"/>
  </cellStyleXfs>
  <cellXfs count="49">
    <xf numFmtId="0" fontId="0" fillId="0" borderId="0" xfId="0"/>
    <xf numFmtId="0" fontId="0" fillId="0" borderId="1" xfId="0" applyBorder="1" applyAlignment="1">
      <alignment horizontal="right" indent="2"/>
    </xf>
    <xf numFmtId="0" fontId="0" fillId="0" borderId="1" xfId="0" applyBorder="1" applyAlignment="1">
      <alignment horizontal="right" wrapText="1" indent="2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right" wrapText="1" indent="2"/>
    </xf>
    <xf numFmtId="165" fontId="4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2" fillId="0" borderId="17" xfId="1" applyBorder="1" applyAlignment="1" applyProtection="1">
      <alignment horizontal="left"/>
    </xf>
    <xf numFmtId="0" fontId="0" fillId="2" borderId="1" xfId="0" applyFill="1" applyBorder="1" applyAlignment="1">
      <alignment horizontal="center"/>
    </xf>
    <xf numFmtId="175" fontId="5" fillId="0" borderId="20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right" vertical="center" wrapText="1"/>
    </xf>
    <xf numFmtId="180" fontId="5" fillId="0" borderId="20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165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4" fontId="0" fillId="3" borderId="19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5" fontId="0" fillId="3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3" borderId="21" xfId="0" applyFont="1" applyFill="1" applyBorder="1" applyAlignment="1">
      <alignment horizontal="center" wrapText="1"/>
    </xf>
    <xf numFmtId="0" fontId="0" fillId="2" borderId="2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13</xdr:row>
      <xdr:rowOff>19050</xdr:rowOff>
    </xdr:from>
    <xdr:to>
      <xdr:col>7</xdr:col>
      <xdr:colOff>180975</xdr:colOff>
      <xdr:row>15</xdr:row>
      <xdr:rowOff>175999</xdr:rowOff>
    </xdr:to>
    <xdr:pic>
      <xdr:nvPicPr>
        <xdr:cNvPr id="6" name="Image 5" descr="Test logo EA sous microsoft Office Manager.png"/>
        <xdr:cNvPicPr>
          <a:picLocks noChangeAspect="1"/>
        </xdr:cNvPicPr>
      </xdr:nvPicPr>
      <xdr:blipFill>
        <a:blip xmlns:r="http://schemas.openxmlformats.org/officeDocument/2006/relationships" r:embed="rId1"/>
        <a:srcRect t="9603"/>
        <a:stretch>
          <a:fillRect/>
        </a:stretch>
      </xdr:blipFill>
      <xdr:spPr>
        <a:xfrm>
          <a:off x="3429000" y="3524250"/>
          <a:ext cx="876300" cy="537949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22</xdr:row>
      <xdr:rowOff>19050</xdr:rowOff>
    </xdr:from>
    <xdr:to>
      <xdr:col>7</xdr:col>
      <xdr:colOff>180975</xdr:colOff>
      <xdr:row>24</xdr:row>
      <xdr:rowOff>175999</xdr:rowOff>
    </xdr:to>
    <xdr:pic>
      <xdr:nvPicPr>
        <xdr:cNvPr id="7" name="Image 6" descr="Test logo EA sous microsoft Office Manager.png"/>
        <xdr:cNvPicPr>
          <a:picLocks noChangeAspect="1"/>
        </xdr:cNvPicPr>
      </xdr:nvPicPr>
      <xdr:blipFill>
        <a:blip xmlns:r="http://schemas.openxmlformats.org/officeDocument/2006/relationships" r:embed="rId1"/>
        <a:srcRect t="9603"/>
        <a:stretch>
          <a:fillRect/>
        </a:stretch>
      </xdr:blipFill>
      <xdr:spPr>
        <a:xfrm>
          <a:off x="4143375" y="3714750"/>
          <a:ext cx="876300" cy="53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eli/decret/2023/7/31/TFPF2320883D/jo/tex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0"/>
  <sheetViews>
    <sheetView showGridLines="0" tabSelected="1" topLeftCell="A10" workbookViewId="0">
      <selection activeCell="A10" sqref="A10:D10"/>
    </sheetView>
  </sheetViews>
  <sheetFormatPr baseColWidth="10" defaultColWidth="10.7109375" defaultRowHeight="15"/>
  <cols>
    <col min="2" max="2" width="4.42578125" customWidth="1"/>
    <col min="6" max="6" width="10.5703125" customWidth="1"/>
    <col min="7" max="7" width="14.5703125" customWidth="1"/>
    <col min="8" max="8" width="8.28515625" customWidth="1"/>
  </cols>
  <sheetData>
    <row r="1" spans="1:8" ht="14.25" customHeight="1">
      <c r="A1" s="27" t="s">
        <v>0</v>
      </c>
      <c r="B1" s="12"/>
      <c r="C1" s="12"/>
      <c r="D1" s="12"/>
      <c r="E1" s="12"/>
      <c r="F1" s="12"/>
      <c r="G1" s="12"/>
      <c r="H1" s="13"/>
    </row>
    <row r="2" spans="1:8" ht="15" customHeight="1">
      <c r="A2" s="14"/>
      <c r="B2" s="11"/>
      <c r="C2" s="11"/>
      <c r="D2" s="11"/>
      <c r="E2" s="11"/>
      <c r="F2" s="11"/>
      <c r="G2" s="11"/>
      <c r="H2" s="15"/>
    </row>
    <row r="3" spans="1:8" ht="15" customHeight="1">
      <c r="A3" s="14"/>
      <c r="B3" s="11"/>
      <c r="C3" s="11"/>
      <c r="D3" s="11"/>
      <c r="E3" s="11"/>
      <c r="F3" s="11"/>
      <c r="G3" s="11"/>
      <c r="H3" s="15"/>
    </row>
    <row r="4" spans="1:8" ht="15" customHeight="1" thickBot="1">
      <c r="A4" s="16"/>
      <c r="B4" s="17"/>
      <c r="C4" s="17"/>
      <c r="D4" s="17"/>
      <c r="E4" s="17"/>
      <c r="F4" s="17"/>
      <c r="G4" s="17"/>
      <c r="H4" s="18"/>
    </row>
    <row r="5" spans="1:8">
      <c r="A5" s="2" t="s">
        <v>1</v>
      </c>
      <c r="B5" s="2"/>
      <c r="C5" s="22" t="s">
        <v>2</v>
      </c>
      <c r="D5" s="22"/>
    </row>
    <row r="6" spans="1:8" ht="33" customHeight="1">
      <c r="A6" s="3" t="s">
        <v>3</v>
      </c>
      <c r="B6" s="3"/>
      <c r="C6" s="4" t="s">
        <v>4</v>
      </c>
      <c r="D6" s="4"/>
      <c r="E6" s="4"/>
      <c r="F6" s="4"/>
      <c r="G6" s="4"/>
      <c r="H6" s="4"/>
    </row>
    <row r="7" spans="1:8" ht="14.25" customHeight="1">
      <c r="A7" s="3"/>
      <c r="B7" s="3"/>
      <c r="C7" s="5" t="s">
        <v>5</v>
      </c>
      <c r="D7" s="5"/>
      <c r="E7" s="5"/>
      <c r="F7" s="5"/>
      <c r="G7" s="5"/>
      <c r="H7" s="5"/>
    </row>
    <row r="8" spans="1:8" ht="50.25" customHeight="1">
      <c r="A8" s="3"/>
      <c r="B8" s="3"/>
      <c r="C8" s="6" t="s">
        <v>6</v>
      </c>
      <c r="D8" s="6"/>
      <c r="E8" s="6"/>
      <c r="F8" s="6"/>
      <c r="G8" s="6"/>
      <c r="H8" s="6"/>
    </row>
    <row r="9" spans="1:8">
      <c r="D9" s="40" t="s">
        <v>11</v>
      </c>
      <c r="E9" s="23"/>
      <c r="F9" s="23"/>
    </row>
    <row r="10" spans="1:8" ht="23.25">
      <c r="A10" s="46" t="s">
        <v>16</v>
      </c>
      <c r="B10" s="47"/>
      <c r="C10" s="47"/>
      <c r="D10" s="48"/>
      <c r="E10" s="45" t="s">
        <v>18</v>
      </c>
      <c r="F10" s="44" t="s">
        <v>19</v>
      </c>
    </row>
    <row r="11" spans="1:8">
      <c r="A11" s="1" t="s">
        <v>7</v>
      </c>
      <c r="B11" s="1"/>
      <c r="C11" s="1"/>
      <c r="D11" s="1"/>
      <c r="E11" s="7">
        <v>1</v>
      </c>
      <c r="F11" s="35"/>
      <c r="G11" s="25" t="s">
        <v>13</v>
      </c>
      <c r="H11" s="24">
        <f>((E11*E12)+(F11*F12))/12</f>
        <v>1</v>
      </c>
    </row>
    <row r="12" spans="1:8" ht="42.75" customHeight="1">
      <c r="A12" s="2" t="s">
        <v>8</v>
      </c>
      <c r="B12" s="2"/>
      <c r="C12" s="2"/>
      <c r="D12" s="2"/>
      <c r="E12" s="8">
        <v>12</v>
      </c>
      <c r="F12" s="36"/>
      <c r="G12" s="43" t="str">
        <f>IF((E12+F12)&gt;12,"attention plus de 12 mois","")</f>
        <v/>
      </c>
    </row>
    <row r="13" spans="1:8" ht="31.5" customHeight="1">
      <c r="A13" s="2" t="s">
        <v>9</v>
      </c>
      <c r="B13" s="2"/>
      <c r="C13" s="2"/>
      <c r="D13" s="2"/>
      <c r="E13" s="9">
        <v>9000</v>
      </c>
      <c r="F13" s="37"/>
      <c r="G13" s="25" t="s">
        <v>14</v>
      </c>
      <c r="H13" s="26">
        <f>((E13+F13)/(F12+E12))*12</f>
        <v>9000</v>
      </c>
    </row>
    <row r="15" spans="1:8">
      <c r="A15" s="2" t="s">
        <v>12</v>
      </c>
      <c r="B15" s="2"/>
      <c r="C15" s="2"/>
      <c r="D15" s="2"/>
      <c r="E15" s="10" t="str">
        <f>IF(E13*12/E12&gt;39000,"Non","Oui")</f>
        <v>Oui</v>
      </c>
      <c r="F15" s="30"/>
    </row>
    <row r="16" spans="1:8" ht="16.5" thickBot="1">
      <c r="A16" s="19" t="s">
        <v>10</v>
      </c>
      <c r="B16" s="19"/>
      <c r="C16" s="19"/>
      <c r="D16" s="19"/>
      <c r="E16" s="20">
        <f>IF(H13&gt;39000,0,IF(H13&gt;33600,300,IF(H13&gt;32280,350,IF(H13&gt;30840,400,IF(H13&gt;29160,500,IF(H13&gt;27300,600,IF(H13&gt;23700,700,800)))))))*H11</f>
        <v>800</v>
      </c>
      <c r="F16" s="31"/>
    </row>
    <row r="17" spans="1:8" ht="6.75" customHeight="1" thickTop="1" thickBot="1">
      <c r="A17" s="39"/>
      <c r="B17" s="39"/>
      <c r="C17" s="39"/>
      <c r="D17" s="39"/>
      <c r="E17" s="39"/>
      <c r="F17" s="39"/>
      <c r="G17" s="39"/>
      <c r="H17" s="39"/>
    </row>
    <row r="18" spans="1:8" ht="15.75" thickTop="1">
      <c r="D18" s="42" t="s">
        <v>11</v>
      </c>
      <c r="E18" s="38"/>
      <c r="F18" s="38"/>
    </row>
    <row r="19" spans="1:8">
      <c r="A19" s="41" t="s">
        <v>15</v>
      </c>
      <c r="B19" s="41"/>
      <c r="C19" s="41"/>
      <c r="D19" s="41"/>
      <c r="E19" s="32">
        <v>1</v>
      </c>
      <c r="F19" s="32">
        <v>2</v>
      </c>
    </row>
    <row r="20" spans="1:8">
      <c r="A20" s="1" t="s">
        <v>7</v>
      </c>
      <c r="B20" s="1"/>
      <c r="C20" s="1"/>
      <c r="D20" s="1"/>
      <c r="E20" s="7">
        <v>0.7</v>
      </c>
      <c r="F20" s="28">
        <v>0.4</v>
      </c>
      <c r="G20" s="25" t="s">
        <v>13</v>
      </c>
      <c r="H20" s="24">
        <f>((E20*E21)+(F20*F21))/12</f>
        <v>1.0999999999999999</v>
      </c>
    </row>
    <row r="21" spans="1:8" ht="42.75" customHeight="1">
      <c r="A21" s="2" t="s">
        <v>8</v>
      </c>
      <c r="B21" s="2"/>
      <c r="C21" s="2"/>
      <c r="D21" s="2"/>
      <c r="E21" s="8">
        <v>12</v>
      </c>
      <c r="F21" s="8">
        <v>12</v>
      </c>
      <c r="G21" s="43" t="str">
        <f>IF((E20+F20)&gt;1,"attention plus de 100%","")</f>
        <v>attention plus de 100%</v>
      </c>
    </row>
    <row r="22" spans="1:8" ht="31.5" customHeight="1">
      <c r="A22" s="2" t="s">
        <v>9</v>
      </c>
      <c r="B22" s="2"/>
      <c r="C22" s="2"/>
      <c r="D22" s="2"/>
      <c r="E22" s="9">
        <v>9000</v>
      </c>
      <c r="F22" s="29">
        <v>4000</v>
      </c>
      <c r="G22" s="25" t="s">
        <v>14</v>
      </c>
      <c r="H22" s="26">
        <f>E22/E21*12+F22/F21*12</f>
        <v>13000</v>
      </c>
    </row>
    <row r="24" spans="1:8">
      <c r="A24" s="2" t="s">
        <v>12</v>
      </c>
      <c r="B24" s="2"/>
      <c r="C24" s="2"/>
      <c r="D24" s="2"/>
      <c r="E24" s="10" t="str">
        <f>IF(E22*12/E21&gt;39000,"Non","Oui")</f>
        <v>Oui</v>
      </c>
      <c r="F24" s="30"/>
    </row>
    <row r="25" spans="1:8" ht="16.5" thickBot="1">
      <c r="A25" s="19" t="s">
        <v>10</v>
      </c>
      <c r="B25" s="19"/>
      <c r="C25" s="19"/>
      <c r="D25" s="19"/>
      <c r="E25" s="20">
        <f>IF(H22&gt;39000,0,IF(H22&gt;33600,300,IF(H22&gt;32280,350,IF(H22&gt;30840,400,IF(H22&gt;29160,500,IF(H22&gt;27300,600,IF(H22&gt;23700,700,800)))))))*H20</f>
        <v>879.99999999999989</v>
      </c>
      <c r="F25" s="31"/>
    </row>
    <row r="26" spans="1:8" ht="87.75" customHeight="1" thickBot="1">
      <c r="A26" s="21" t="s">
        <v>17</v>
      </c>
      <c r="B26" s="33"/>
      <c r="C26" s="33"/>
      <c r="D26" s="33"/>
      <c r="E26" s="33"/>
      <c r="F26" s="33"/>
      <c r="G26" s="33"/>
      <c r="H26" s="34"/>
    </row>
    <row r="27" spans="1:8" ht="21" customHeight="1"/>
    <row r="28" spans="1:8" ht="21" customHeight="1"/>
    <row r="29" spans="1:8" ht="21" customHeight="1"/>
    <row r="30" spans="1:8" ht="21" customHeight="1"/>
    <row r="31" spans="1:8" ht="21" customHeight="1"/>
    <row r="32" spans="1: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</sheetData>
  <mergeCells count="23">
    <mergeCell ref="A19:D19"/>
    <mergeCell ref="A5:B5"/>
    <mergeCell ref="A6:B8"/>
    <mergeCell ref="C6:H6"/>
    <mergeCell ref="C7:H7"/>
    <mergeCell ref="C8:H8"/>
    <mergeCell ref="A1:H4"/>
    <mergeCell ref="C5:D5"/>
    <mergeCell ref="D9:F9"/>
    <mergeCell ref="A10:D10"/>
    <mergeCell ref="A26:H26"/>
    <mergeCell ref="A11:D11"/>
    <mergeCell ref="A12:D12"/>
    <mergeCell ref="A13:D13"/>
    <mergeCell ref="A15:D15"/>
    <mergeCell ref="A16:D16"/>
    <mergeCell ref="D18:F18"/>
    <mergeCell ref="A20:D20"/>
    <mergeCell ref="A21:D21"/>
    <mergeCell ref="A22:D22"/>
    <mergeCell ref="A24:D24"/>
    <mergeCell ref="A25:D25"/>
    <mergeCell ref="A17:H17"/>
  </mergeCells>
  <conditionalFormatting sqref="G12">
    <cfRule type="cellIs" dxfId="2" priority="2" operator="equal">
      <formula>"attention plus de 12 mois"</formula>
    </cfRule>
  </conditionalFormatting>
  <conditionalFormatting sqref="G21">
    <cfRule type="cellIs" dxfId="3" priority="1" operator="equal">
      <formula>"attention plus de 100%"</formula>
    </cfRule>
  </conditionalFormatting>
  <hyperlinks>
    <hyperlink ref="C5" r:id="rId1"/>
  </hyperlinks>
  <printOptions horizontalCentered="1" verticalCentered="1"/>
  <pageMargins left="0.70866141732283472" right="0.70866141732283472" top="0.74803149606299213" bottom="0.74803149606299213" header="0.51181102362204722" footer="0.51181102362204722"/>
  <pageSetup paperSize="9" fitToHeight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Prime pouvoir achat</vt:lpstr>
      <vt:lpstr>'Prime pouvoir achat'!Zone_d_impression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--</dc:creator>
  <cp:keywords/>
  <dc:description/>
  <cp:lastModifiedBy>Nicolas Gilot</cp:lastModifiedBy>
  <cp:revision>2</cp:revision>
  <cp:lastPrinted>2023-11-08T14:02:23Z</cp:lastPrinted>
  <dcterms:created xsi:type="dcterms:W3CDTF">2023-11-08T09:43:35Z</dcterms:created>
  <dcterms:modified xsi:type="dcterms:W3CDTF">2023-11-08T14:05:51Z</dcterms:modified>
  <cp:category/>
  <cp:contentStatus/>
</cp:coreProperties>
</file>